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1\"/>
    </mc:Choice>
  </mc:AlternateContent>
  <xr:revisionPtr revIDLastSave="0" documentId="8_{02947AA8-78E4-4AC7-8D8B-9211B3A378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E4" i="2"/>
  <c r="F12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<sst xmlns="http://schemas.openxmlformats.org/spreadsheetml/2006/main" count="27" uniqueCount="27">
  <si>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</si>
  <si>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</si>
  <si>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</si>
  <si>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</si>
  <si>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</si>
  <si>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</si>
  <si>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</si>
  <si>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</si>
  <si>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</si>
  <si>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</si>
  <si>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</si>
  <si>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</si>
  <si>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</si>
  <si>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</si>
  <si>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</si>
  <si>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</si>
  <si>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</si>
  <si>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</si>
  <si>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</si>
  <si>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</si>
  <si>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</si>
  <si>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</si>
  <si>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</si>
  <si>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</si>
  <si>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</si>
  <si>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</si>
  <si>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Junta Municipal de Agua Potable y Alcantarillado de Cortázar, Gto.
Estado Analítico del Activo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</si>
</sst>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205091855.00999996</v>
      </c>
      <c r="C3" s="8">
        <f t="shared" ref="C3:F3" si="0">C4+C12</f>
        <v>88123437.439999998</v>
      </c>
      <c r="D3" s="8">
        <f t="shared" si="0"/>
        <v>90165838.609999985</v>
      </c>
      <c r="E3" s="8">
        <f t="shared" si="0"/>
        <v>203049453.84</v>
      </c>
      <c r="F3" s="8">
        <f t="shared" si="0"/>
        <v>-2042401.1699999822</v>
      </c>
    </row>
    <row r="4" spans="1:6" x14ac:dyDescent="0.2">
      <c r="A4" s="5" t="s">
        <v>4</v>
      </c>
      <c r="B4" s="8">
        <f>SUM(B5:B11)</f>
        <v>27706634.979999997</v>
      </c>
      <c r="C4" s="8">
        <f>SUM(C5:C11)</f>
        <v>78250276.900000006</v>
      </c>
      <c r="D4" s="8">
        <f>SUM(D5:D11)</f>
        <v>85081409.539999992</v>
      </c>
      <c r="E4" s="8">
        <f>SUM(E5:E11)</f>
        <v>20875502.340000004</v>
      </c>
      <c r="F4" s="8">
        <f>SUM(F5:F11)</f>
        <v>-6831132.6399999969</v>
      </c>
    </row>
    <row r="5" spans="1:6" x14ac:dyDescent="0.2">
      <c r="A5" s="6" t="s">
        <v>5</v>
      </c>
      <c r="B5" s="9">
        <v>19173913.719999999</v>
      </c>
      <c r="C5" s="9">
        <v>42334151.270000003</v>
      </c>
      <c r="D5" s="9">
        <v>50659747.060000002</v>
      </c>
      <c r="E5" s="9">
        <f>B5+C5-D5</f>
        <v>10848317.93</v>
      </c>
      <c r="F5" s="9">
        <f t="shared" ref="F5:F11" si="1">E5-B5</f>
        <v>-8325595.7899999991</v>
      </c>
    </row>
    <row r="6" spans="1:6" x14ac:dyDescent="0.2">
      <c r="A6" s="6" t="s">
        <v>6</v>
      </c>
      <c r="B6" s="9">
        <v>5691196.79</v>
      </c>
      <c r="C6" s="9">
        <v>33831266.100000001</v>
      </c>
      <c r="D6" s="9">
        <v>32577722.359999999</v>
      </c>
      <c r="E6" s="9">
        <f t="shared" ref="E6:E11" si="2">B6+C6-D6</f>
        <v>6944740.5300000012</v>
      </c>
      <c r="F6" s="9">
        <f t="shared" si="1"/>
        <v>1253543.7400000012</v>
      </c>
    </row>
    <row r="7" spans="1:6" x14ac:dyDescent="0.2">
      <c r="A7" s="6" t="s">
        <v>7</v>
      </c>
      <c r="B7" s="9">
        <v>928451.14</v>
      </c>
      <c r="C7" s="9">
        <v>479329.87</v>
      </c>
      <c r="D7" s="9">
        <v>1159853.3</v>
      </c>
      <c r="E7" s="9">
        <f t="shared" si="2"/>
        <v>247927.70999999996</v>
      </c>
      <c r="F7" s="9">
        <f t="shared" si="1"/>
        <v>-680523.43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1913073.33</v>
      </c>
      <c r="C9" s="9">
        <v>1605529.66</v>
      </c>
      <c r="D9" s="9">
        <v>684086.82</v>
      </c>
      <c r="E9" s="9">
        <f t="shared" si="2"/>
        <v>2834516.1700000004</v>
      </c>
      <c r="F9" s="9">
        <f t="shared" si="1"/>
        <v>921442.84000000032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177385220.02999997</v>
      </c>
      <c r="C12" s="8">
        <f>SUM(C13:C21)</f>
        <v>9873160.5399999991</v>
      </c>
      <c r="D12" s="8">
        <f>SUM(D13:D21)</f>
        <v>5084429.0699999994</v>
      </c>
      <c r="E12" s="8">
        <f>SUM(E13:E21)</f>
        <v>182173951.5</v>
      </c>
      <c r="F12" s="8">
        <f>SUM(F13:F21)</f>
        <v>4788731.4700000146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189969657.13999999</v>
      </c>
      <c r="C15" s="10">
        <v>7760719.3399999999</v>
      </c>
      <c r="D15" s="10">
        <v>3880359.67</v>
      </c>
      <c r="E15" s="10">
        <f t="shared" si="4"/>
        <v>193850016.81</v>
      </c>
      <c r="F15" s="10">
        <f t="shared" si="3"/>
        <v>3880359.6700000167</v>
      </c>
    </row>
    <row r="16" spans="1:6" x14ac:dyDescent="0.2">
      <c r="A16" s="6" t="s">
        <v>14</v>
      </c>
      <c r="B16" s="9">
        <v>30315891.190000001</v>
      </c>
      <c r="C16" s="9">
        <v>1807863.2</v>
      </c>
      <c r="D16" s="9">
        <v>903931.6</v>
      </c>
      <c r="E16" s="9">
        <f t="shared" si="4"/>
        <v>31219822.789999999</v>
      </c>
      <c r="F16" s="9">
        <f t="shared" si="3"/>
        <v>903931.59999999776</v>
      </c>
    </row>
    <row r="17" spans="1:6" x14ac:dyDescent="0.2">
      <c r="A17" s="6" t="s">
        <v>15</v>
      </c>
      <c r="B17" s="9">
        <v>8202907.3399999999</v>
      </c>
      <c r="C17" s="9">
        <v>304578</v>
      </c>
      <c r="D17" s="9">
        <v>152289</v>
      </c>
      <c r="E17" s="9">
        <f t="shared" si="4"/>
        <v>8355196.3399999999</v>
      </c>
      <c r="F17" s="9">
        <f t="shared" si="3"/>
        <v>152289</v>
      </c>
    </row>
    <row r="18" spans="1:6" x14ac:dyDescent="0.2">
      <c r="A18" s="6" t="s">
        <v>16</v>
      </c>
      <c r="B18" s="9">
        <v>-51729394.200000003</v>
      </c>
      <c r="C18" s="9">
        <v>0</v>
      </c>
      <c r="D18" s="9">
        <v>0</v>
      </c>
      <c r="E18" s="9">
        <f t="shared" si="4"/>
        <v>-51729394.200000003</v>
      </c>
      <c r="F18" s="9">
        <f t="shared" si="3"/>
        <v>0</v>
      </c>
    </row>
    <row r="19" spans="1:6" x14ac:dyDescent="0.2">
      <c r="A19" s="6" t="s">
        <v>17</v>
      </c>
      <c r="B19" s="9">
        <v>626158.56000000006</v>
      </c>
      <c r="C19" s="9">
        <v>0</v>
      </c>
      <c r="D19" s="9">
        <v>147848.79999999999</v>
      </c>
      <c r="E19" s="9">
        <f t="shared" si="4"/>
        <v>478309.76000000007</v>
      </c>
      <c r="F19" s="9">
        <f t="shared" si="3"/>
        <v>-147848.79999999999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cp:lastPrinted>2018-03-08T18:40:55Z</cp:lastPrinted>
  <dcterms:created xsi:type="dcterms:W3CDTF">2014-02-09T04:04:15Z</dcterms:created>
  <dcterms:modified xsi:type="dcterms:W3CDTF">2025-04-29T21:58:43Z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